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1C\share\ДЕКАРТ\Клиенты\Исходящие письма клиентов\МУЗЕЙ В.СИДОРОВА АНО\Отчет 2024\2024 годовой\"/>
    </mc:Choice>
  </mc:AlternateContent>
  <bookViews>
    <workbookView xWindow="0" yWindow="0" windowWidth="28800" windowHeight="1233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D79" i="1" l="1"/>
  <c r="D76" i="1"/>
  <c r="E52" i="1" l="1"/>
  <c r="D52" i="1"/>
  <c r="G58" i="1"/>
  <c r="G57" i="1" l="1"/>
  <c r="G50" i="1"/>
  <c r="G49" i="1"/>
  <c r="G44" i="1"/>
  <c r="G42" i="1"/>
  <c r="G52" i="1" l="1"/>
  <c r="E45" i="1" l="1"/>
  <c r="D45" i="1"/>
  <c r="D39" i="1"/>
  <c r="D38" i="1" l="1"/>
  <c r="D80" i="1" s="1"/>
  <c r="G45" i="1"/>
  <c r="E39" i="1"/>
  <c r="E38" i="1" s="1"/>
  <c r="E25" i="1" s="1"/>
  <c r="G39" i="1" l="1"/>
  <c r="E27" i="1"/>
  <c r="E80" i="1"/>
  <c r="G80" i="1" s="1"/>
</calcChain>
</file>

<file path=xl/comments1.xml><?xml version="1.0" encoding="utf-8"?>
<comments xmlns="http://schemas.openxmlformats.org/spreadsheetml/2006/main">
  <authors>
    <author>Наталия И. Сударикова</author>
    <author>buh2</author>
    <author>Windows</author>
  </authors>
  <commentList>
    <comment ref="E48" authorId="0" shapeId="0">
      <text>
        <r>
          <rPr>
            <b/>
            <sz val="9"/>
            <color indexed="81"/>
            <rFont val="Tahoma"/>
            <family val="2"/>
            <charset val="204"/>
          </rPr>
          <t>Наталия И. Сударикова:</t>
        </r>
        <r>
          <rPr>
            <sz val="9"/>
            <color indexed="81"/>
            <rFont val="Tahoma"/>
            <family val="2"/>
            <charset val="204"/>
          </rPr>
          <t xml:space="preserve">
Доставка 4 000 + 20 000</t>
        </r>
      </text>
    </comment>
    <comment ref="E49" authorId="1" shapeId="0">
      <text>
        <r>
          <rPr>
            <b/>
            <sz val="9"/>
            <color indexed="81"/>
            <rFont val="Tahoma"/>
            <family val="2"/>
            <charset val="204"/>
          </rPr>
          <t>buh2:</t>
        </r>
        <r>
          <rPr>
            <sz val="9"/>
            <color indexed="81"/>
            <rFont val="Tahoma"/>
            <family val="2"/>
            <charset val="204"/>
          </rPr>
          <t xml:space="preserve">
1692440 аренда 
345000 охрана
33680 тревожная кнопка
35233 сигнализация монтаж
400869,02 возмещение коммунальных
</t>
        </r>
      </text>
    </comment>
    <comment ref="E50" authorId="1" shapeId="0">
      <text>
        <r>
          <rPr>
            <b/>
            <sz val="9"/>
            <color indexed="81"/>
            <rFont val="Tahoma"/>
            <family val="2"/>
            <charset val="204"/>
          </rPr>
          <t>buh2:</t>
        </r>
        <r>
          <rPr>
            <sz val="9"/>
            <color indexed="81"/>
            <rFont val="Tahoma"/>
            <family val="2"/>
            <charset val="204"/>
          </rPr>
          <t xml:space="preserve">
9700 доп.образование
35500 спец. оценка 
175000 сайт
12900 доп образование хранение музейных предметов
6400 размещение сайта
23232 связь
26945 банк
2000 сопровождение кассы
14120 перерегистрация кассы
47600 программа для картин 1с
14000 программное обеспечение Microsoft Office
44064 1с Проф на 12 мес.
30000 печать документов 
12900 обучение
15000 проект вывески
27000 изготовление вывески</t>
        </r>
      </text>
    </comment>
    <comment ref="E57" authorId="1" shapeId="0">
      <text>
        <r>
          <rPr>
            <b/>
            <sz val="9"/>
            <color indexed="81"/>
            <rFont val="Tahoma"/>
            <family val="2"/>
            <charset val="204"/>
          </rPr>
          <t>buh2:</t>
        </r>
        <r>
          <rPr>
            <sz val="9"/>
            <color indexed="81"/>
            <rFont val="Tahoma"/>
            <family val="2"/>
            <charset val="204"/>
          </rPr>
          <t xml:space="preserve">
 Мебель 649800</t>
        </r>
      </text>
    </comment>
    <comment ref="E58" authorId="2" shapeId="0">
      <text>
        <r>
          <rPr>
            <b/>
            <sz val="9"/>
            <color indexed="81"/>
            <rFont val="Tahoma"/>
            <charset val="1"/>
          </rPr>
          <t>Windows:</t>
        </r>
        <r>
          <rPr>
            <sz val="9"/>
            <color indexed="81"/>
            <rFont val="Tahoma"/>
            <charset val="1"/>
          </rPr>
          <t xml:space="preserve">
81992 Моноблок
73358 Проектор
20657,5 Канц.товары
89341,010 Хоз.товары
40000 Стулья Комус
60000 Стулья Яшина
5940 Лески и крючки для картин
95952 Моноблок
45962 Витрина
97670 Пианино
61716 Система хранения
147300 Мебель и шторы
10852 музыкальная аппаратура
24490 музыкальная аппаратура
27990 музыкальная аппаратура
27980,53 товары хоз.
75900 мебель
22531 подвесы
47904,87 канцтовары и хоз.товары</t>
        </r>
      </text>
    </comment>
  </commentList>
</comments>
</file>

<file path=xl/sharedStrings.xml><?xml version="1.0" encoding="utf-8"?>
<sst xmlns="http://schemas.openxmlformats.org/spreadsheetml/2006/main" count="102" uniqueCount="76">
  <si>
    <t xml:space="preserve">     «Музей живописи Валентина Сидорова «На тёплой земле»</t>
  </si>
  <si>
    <t>Отчет</t>
  </si>
  <si>
    <t>об использовании Субсидии</t>
  </si>
  <si>
    <t xml:space="preserve">Наименование Получателя: </t>
  </si>
  <si>
    <t>Автономная некоммерческая организация «Музей живописи Валентина Сидорова «На тёплой земле»</t>
  </si>
  <si>
    <t>Наименование показателя</t>
  </si>
  <si>
    <t>Примечания</t>
  </si>
  <si>
    <t>Остаток Субсидии на начало года, всего:</t>
  </si>
  <si>
    <t>X</t>
  </si>
  <si>
    <t>в том числе:</t>
  </si>
  <si>
    <t>потребность в котором подтверждена</t>
  </si>
  <si>
    <t>подлежащий возврату в областной бюджет  Тверской области</t>
  </si>
  <si>
    <t>Поступило средств,</t>
  </si>
  <si>
    <t xml:space="preserve">Код строки </t>
  </si>
  <si>
    <t>Код направления расходования Субсидии</t>
  </si>
  <si>
    <t>всего:</t>
  </si>
  <si>
    <t>из областного бюджета Тверской области</t>
  </si>
  <si>
    <t>возврат дебиторской задолженности прошлых лет</t>
  </si>
  <si>
    <t>из них:</t>
  </si>
  <si>
    <t>возврат дебиторской задолженности прошлых лет, решение об использовании которой принято</t>
  </si>
  <si>
    <t>средства, полученные при возврате займов</t>
  </si>
  <si>
    <t>возврат дебиторской задолженности прошлых лет, решение об использовании которой не принято</t>
  </si>
  <si>
    <t>проценты за пользование займами</t>
  </si>
  <si>
    <t>иные доходы в форме штрафов и пеней, источником финансового обеспечения которых являлись средства Субсидии</t>
  </si>
  <si>
    <t>Выплаты по расходам, всего:</t>
  </si>
  <si>
    <t>выплаты персоналу, всего:</t>
  </si>
  <si>
    <t>закупка работ и услуг, всего:</t>
  </si>
  <si>
    <t>закупка непроизведенных активов, нематериальных активов, материальных запасов и основных средств, всего</t>
  </si>
  <si>
    <t>перечисление средств в качестве взноса в уставный (складочный) капитал, вкладов в имущество другой организации (если</t>
  </si>
  <si>
    <t>положениями нормативных правовых актов, регулирующих порядок предоставления целевых средств, предусмотрена возможность их перечисления указанной организации), всего:</t>
  </si>
  <si>
    <t>перечисление средств в целях их размещения на депозиты, в иные финансовые инструменты (если федеральными законами предусмотрена возможность такого размещения целевых средств), всего:</t>
  </si>
  <si>
    <t>перечисление средств в целях предоставления грантов</t>
  </si>
  <si>
    <t>перечисление средств в целях предоставления займов (микрозаймов)</t>
  </si>
  <si>
    <t>Федерации, всего:</t>
  </si>
  <si>
    <t>Иные выплаты, всего:</t>
  </si>
  <si>
    <t>Возвращено в областной бюджет Тверской области, всего:</t>
  </si>
  <si>
    <t>израсходованных не по целевому назначению</t>
  </si>
  <si>
    <t>в результате применения штрафных санкций</t>
  </si>
  <si>
    <t>в сумме остатка субсидии на начало года, потребность в которой не подтверждена</t>
  </si>
  <si>
    <t>в сумме возврата дебиторской задолженности прошлых лет, решение об использовании которой не принято</t>
  </si>
  <si>
    <t>Остаток субсидии на конец отчетного периода, всего:</t>
  </si>
  <si>
    <t>требуется в направлении на те же цели</t>
  </si>
  <si>
    <t>подлежит возврату в областной бюджет Тверской области</t>
  </si>
  <si>
    <t>исполнитель:</t>
  </si>
  <si>
    <t>главный бухгалтер                                                   Л.П.Хилькевич</t>
  </si>
  <si>
    <t>тел. 8 910 833 04 70</t>
  </si>
  <si>
    <t xml:space="preserve">Заработная плата </t>
  </si>
  <si>
    <t>Начисления на выплаты по оплате труда</t>
  </si>
  <si>
    <t xml:space="preserve">     Автономной некоммерческой организации </t>
  </si>
  <si>
    <t xml:space="preserve">              бюджета Тверской области субсидии </t>
  </si>
  <si>
    <t xml:space="preserve">        о предоставлении из областного</t>
  </si>
  <si>
    <t>Итого по всем строкам</t>
  </si>
  <si>
    <t>Генеральный директор                                                                   Н.О.Метлина</t>
  </si>
  <si>
    <t>Выплата по договорам ГПХ</t>
  </si>
  <si>
    <r>
      <t>Транспортные услуги</t>
    </r>
    <r>
      <rPr>
        <sz val="16"/>
        <color rgb="FFFF0000"/>
        <rFont val="Times New Roman"/>
        <family val="1"/>
        <charset val="204"/>
      </rPr>
      <t xml:space="preserve"> </t>
    </r>
  </si>
  <si>
    <t xml:space="preserve">Работы, услуги по содержанию имущества </t>
  </si>
  <si>
    <t xml:space="preserve">Прочие работы, услуги </t>
  </si>
  <si>
    <t xml:space="preserve">Увеличение стоимости основных средств </t>
  </si>
  <si>
    <t xml:space="preserve">Прочие расходы </t>
  </si>
  <si>
    <t xml:space="preserve">Увеличение стоимости материальных запасов      </t>
  </si>
  <si>
    <t>Расшифровка расходов на 31.12.2023</t>
  </si>
  <si>
    <t>Доставка 4 000 + 20 000</t>
  </si>
  <si>
    <t xml:space="preserve">Установка ККТ 18800 Реставрация картины 36 000 Сборка мебели 21 000 Установка карнизов 22 500   </t>
  </si>
  <si>
    <t>Услуги банка 12 830,28 Услуги связи 12 422,74 Банер 2 000</t>
  </si>
  <si>
    <t>Программа 1С  41 168  программа KIOSK 40 000</t>
  </si>
  <si>
    <t/>
  </si>
  <si>
    <t>Канц.товары 179 809,59 Хоз. материалы 217 296,28 Материалы 2 163,70      Карта памяти 1 263          Фильтр 510               Табличка 10 292</t>
  </si>
  <si>
    <t>Перерасход 313396,74 + 140291,33 (аванс по зарплате январь 2024)</t>
  </si>
  <si>
    <t xml:space="preserve">Единица измерения: рубль </t>
  </si>
  <si>
    <t xml:space="preserve">Приложение № 6 к Соглашению </t>
  </si>
  <si>
    <t>Периодичность: квартальная</t>
  </si>
  <si>
    <t>Поступило средств</t>
  </si>
  <si>
    <t xml:space="preserve">Кассовый расход </t>
  </si>
  <si>
    <t xml:space="preserve">                                                                                                                                  </t>
  </si>
  <si>
    <t xml:space="preserve">    от 15.03.2024г. № б/н</t>
  </si>
  <si>
    <t xml:space="preserve"> по состоянию на 31 декабря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</si>
</sst>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04"/>
      <scheme val="minor"/>
    </font>
    <font>
      <sz val="14"/>
      <color rgb="FF000000"/>
      <name val="Times New Roman"/>
      <family val="1"/>
      <charset val="204"/>
    </font>
    <font>
      <sz val="14"/>
      <color theme="1"/>
      <name val="Times New Roman"/>
      <family val="1"/>
      <charset val="204"/>
    </font>
    <font>
      <sz val="12"/>
      <color rgb="FF000000"/>
      <name val="Times New Roman"/>
      <family val="1"/>
      <charset val="204"/>
    </font>
    <font>
      <sz val="14"/>
      <color theme="1"/>
      <name val="Calibri"/>
      <family val="2"/>
      <charset val="204"/>
      <scheme val="minor"/>
    </font>
    <font>
      <sz val="18"/>
      <color theme="1"/>
      <name val="Times New Roman"/>
      <family val="1"/>
      <charset val="204"/>
    </font>
    <font>
      <sz val="18"/>
      <color rgb="FF000000"/>
      <name val="Times New Roman"/>
      <family val="1"/>
      <charset val="204"/>
    </font>
    <font>
      <sz val="18"/>
      <color theme="1"/>
      <name val="Calibri"/>
      <family val="2"/>
      <charset val="204"/>
      <scheme val="minor"/>
    </font>
    <font>
      <sz val="16"/>
      <color theme="1"/>
      <name val="Times New Roman"/>
      <family val="1"/>
      <charset val="204"/>
    </font>
    <font>
      <sz val="16"/>
      <color rgb="FF000000"/>
      <name val="Times New Roman"/>
      <family val="1"/>
      <charset val="204"/>
    </font>
    <font>
      <b/>
      <sz val="16"/>
      <color rgb="FF000000"/>
      <name val="Times New Roman"/>
      <family val="1"/>
      <charset val="204"/>
    </font>
    <font>
      <b/>
      <i/>
      <sz val="16"/>
      <color rgb="FF000000"/>
      <name val="Times New Roman"/>
      <family val="1"/>
      <charset val="204"/>
    </font>
    <font>
      <sz val="16"/>
      <color rgb="FFFF0000"/>
      <name val="Times New Roman"/>
      <family val="1"/>
      <charset val="204"/>
    </font>
    <font>
      <sz val="9"/>
      <color indexed="81"/>
      <name val="Tahoma"/>
      <family val="2"/>
      <charset val="204"/>
    </font>
    <font>
      <b/>
      <sz val="9"/>
      <color indexed="81"/>
      <name val="Tahoma"/>
      <family val="2"/>
      <charset val="204"/>
    </font>
    <font>
      <b/>
      <sz val="14"/>
      <color theme="1"/>
      <name val="Times New Roman"/>
      <family val="1"/>
      <charset val="204"/>
    </font>
    <font>
      <b/>
      <sz val="16"/>
      <color theme="1"/>
      <name val="Times New Roman"/>
      <family val="1"/>
      <charset val="204"/>
    </font>
    <font>
      <sz val="16"/>
      <name val="Times New Roman"/>
      <family val="1"/>
      <charset val="204"/>
    </font>
    <font>
      <b/>
      <sz val="16"/>
      <name val="Times New Roman"/>
      <family val="1"/>
      <charset val="204"/>
    </font>
    <font>
      <sz val="9"/>
      <color indexed="81"/>
      <name val="Tahoma"/>
      <charset val="1"/>
    </font>
    <font>
      <b/>
      <sz val="9"/>
      <color indexed="81"/>
      <name val="Tahoma"/>
      <charset val="1"/>
    </font>
    <font>
      <sz val="16"/>
      <color rgb="FFFF0000"/>
      <name val="Calibri"/>
      <family val="2"/>
      <charset val="204"/>
      <scheme val="minor"/>
    </font>
  </fonts>
  <fills count="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148">
    <xf numFmtId="0" fontId="0" fillId="0" borderId="0" xfId="0"/>
    <xf numFmtId="0" fontId="2" fillId="0" borderId="0" xfId="0" applyFont="1"/>
    <xf numFmtId="0" fontId="4" fillId="0" borderId="0" xfId="0" applyFont="1"/>
    <xf numFmtId="0" fontId="0" fillId="0" borderId="0" xfId="0" applyAlignment="1">
      <alignment horizontal="center" vertical="center"/>
    </xf>
    <xf numFmtId="0" fontId="2" fillId="0" borderId="0" xfId="0" quotePrefix="1"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quotePrefix="1" applyFont="1" applyAlignment="1"/>
    <xf numFmtId="0" fontId="1" fillId="0" borderId="0" xfId="0" applyFont="1" applyAlignment="1">
      <alignment vertical="center"/>
    </xf>
    <xf numFmtId="0" fontId="5" fillId="0" borderId="0" xfId="0" applyFont="1"/>
    <xf numFmtId="0" fontId="6" fillId="0" borderId="0" xfId="0" applyFont="1" applyAlignment="1">
      <alignment vertical="center"/>
    </xf>
    <xf numFmtId="0" fontId="7" fillId="0" borderId="0" xfId="0" applyFont="1"/>
    <xf numFmtId="0" fontId="2" fillId="0" borderId="0" xfId="0" applyFont="1" applyAlignment="1"/>
    <xf numFmtId="0" fontId="2"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8" fillId="0" borderId="0" xfId="0" applyFont="1" applyAlignment="1"/>
    <xf numFmtId="0" fontId="8" fillId="0" borderId="1" xfId="0" applyFont="1" applyBorder="1" applyAlignment="1">
      <alignment horizontal="center" vertical="center" wrapText="1"/>
    </xf>
    <xf numFmtId="0" fontId="9" fillId="0" borderId="1" xfId="0" quotePrefix="1" applyFont="1" applyBorder="1" applyAlignment="1">
      <alignment horizontal="center" vertical="center" wrapText="1"/>
    </xf>
    <xf numFmtId="0" fontId="9"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quotePrefix="1"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vertical="center" wrapText="1"/>
    </xf>
    <xf numFmtId="0" fontId="10" fillId="2" borderId="5" xfId="0" applyFont="1" applyFill="1" applyBorder="1" applyAlignment="1">
      <alignment vertical="center" wrapText="1"/>
    </xf>
    <xf numFmtId="0" fontId="11" fillId="2" borderId="1" xfId="0" applyFont="1" applyFill="1" applyBorder="1" applyAlignment="1">
      <alignment vertical="center" wrapText="1"/>
    </xf>
    <xf numFmtId="0" fontId="10" fillId="2" borderId="3" xfId="0" applyFont="1" applyFill="1" applyBorder="1" applyAlignment="1">
      <alignment vertical="center" wrapText="1"/>
    </xf>
    <xf numFmtId="2" fontId="9" fillId="2" borderId="1" xfId="0" applyNumberFormat="1" applyFont="1" applyFill="1" applyBorder="1" applyAlignment="1">
      <alignment horizontal="center" vertical="center" wrapText="1"/>
    </xf>
    <xf numFmtId="0" fontId="11" fillId="2" borderId="3" xfId="0" applyFont="1" applyFill="1" applyBorder="1" applyAlignment="1">
      <alignment vertical="center" wrapText="1"/>
    </xf>
    <xf numFmtId="2" fontId="9" fillId="2" borderId="6" xfId="0" applyNumberFormat="1" applyFont="1" applyFill="1" applyBorder="1" applyAlignment="1">
      <alignment horizontal="center" vertical="center" wrapText="1"/>
    </xf>
    <xf numFmtId="2" fontId="9" fillId="2"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0" fillId="2" borderId="1" xfId="0" applyFont="1" applyFill="1" applyBorder="1" applyAlignment="1">
      <alignment vertical="center" wrapText="1"/>
    </xf>
    <xf numFmtId="2" fontId="9" fillId="2" borderId="1" xfId="0" applyNumberFormat="1" applyFont="1" applyFill="1" applyBorder="1" applyAlignment="1">
      <alignment vertical="center" wrapText="1"/>
    </xf>
    <xf numFmtId="0" fontId="9" fillId="0" borderId="0" xfId="0" applyFont="1" applyAlignment="1">
      <alignment horizontal="left" vertical="center" indent="5"/>
    </xf>
    <xf numFmtId="2" fontId="10" fillId="2" borderId="0" xfId="0" applyNumberFormat="1" applyFont="1" applyFill="1" applyBorder="1" applyAlignment="1">
      <alignment vertical="center" wrapText="1"/>
    </xf>
    <xf numFmtId="0" fontId="9" fillId="0" borderId="0" xfId="0" quotePrefix="1" applyFont="1" applyAlignment="1">
      <alignment horizontal="left" vertical="center" indent="5"/>
    </xf>
    <xf numFmtId="0" fontId="9" fillId="2" borderId="1" xfId="0" applyFont="1" applyFill="1" applyBorder="1" applyAlignment="1">
      <alignment horizontal="center" vertical="center" wrapText="1"/>
    </xf>
    <xf numFmtId="0" fontId="9" fillId="2" borderId="1" xfId="0" quotePrefix="1" applyFont="1" applyFill="1" applyBorder="1" applyAlignment="1">
      <alignment horizontal="left" vertical="center" wrapText="1"/>
    </xf>
    <xf numFmtId="0" fontId="9" fillId="2" borderId="2" xfId="0" quotePrefix="1" applyFont="1" applyFill="1" applyBorder="1" applyAlignment="1">
      <alignment horizontal="left" vertical="center" wrapText="1"/>
    </xf>
    <xf numFmtId="0" fontId="9" fillId="2" borderId="1" xfId="0" applyFont="1" applyFill="1" applyBorder="1" applyAlignment="1">
      <alignment horizontal="center" vertical="center" wrapText="1"/>
    </xf>
    <xf numFmtId="2" fontId="9" fillId="2" borderId="6"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0" fontId="0" fillId="3" borderId="0" xfId="0" applyFill="1"/>
    <xf numFmtId="0" fontId="11" fillId="3" borderId="1" xfId="0" applyFont="1" applyFill="1" applyBorder="1" applyAlignment="1">
      <alignmen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2" fontId="10" fillId="3" borderId="1" xfId="0" applyNumberFormat="1" applyFont="1" applyFill="1" applyBorder="1" applyAlignment="1">
      <alignment vertical="center" wrapText="1"/>
    </xf>
    <xf numFmtId="2" fontId="9" fillId="2" borderId="1" xfId="0" quotePrefix="1" applyNumberFormat="1" applyFont="1" applyFill="1" applyBorder="1" applyAlignment="1">
      <alignment horizontal="center" vertical="center" wrapText="1"/>
    </xf>
    <xf numFmtId="2" fontId="9" fillId="2" borderId="2" xfId="0" quotePrefix="1" applyNumberFormat="1" applyFont="1" applyFill="1" applyBorder="1" applyAlignment="1">
      <alignment horizontal="center" vertical="center" wrapText="1"/>
    </xf>
    <xf numFmtId="0" fontId="16" fillId="0" borderId="0" xfId="0" applyFont="1"/>
    <xf numFmtId="0" fontId="8" fillId="0" borderId="0" xfId="0" quotePrefix="1" applyFont="1" applyAlignment="1">
      <alignment horizontal="left"/>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4" borderId="1" xfId="0" quotePrefix="1" applyFont="1" applyFill="1" applyBorder="1" applyAlignment="1">
      <alignment horizontal="center" vertical="center" wrapText="1"/>
    </xf>
    <xf numFmtId="0" fontId="0" fillId="4" borderId="0" xfId="0" applyFill="1"/>
    <xf numFmtId="0" fontId="9"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9" fillId="4" borderId="3"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2" fontId="9" fillId="4" borderId="1" xfId="0" applyNumberFormat="1" applyFont="1" applyFill="1" applyBorder="1" applyAlignment="1">
      <alignment vertical="center" wrapText="1"/>
    </xf>
    <xf numFmtId="0" fontId="10" fillId="4" borderId="2" xfId="0" applyFont="1" applyFill="1" applyBorder="1" applyAlignment="1">
      <alignment vertical="center" wrapText="1"/>
    </xf>
    <xf numFmtId="0" fontId="11" fillId="4" borderId="2" xfId="0" applyFont="1" applyFill="1" applyBorder="1" applyAlignment="1">
      <alignment vertical="center" wrapText="1"/>
    </xf>
    <xf numFmtId="0" fontId="10" fillId="4" borderId="3" xfId="0" applyFont="1" applyFill="1" applyBorder="1" applyAlignment="1">
      <alignment vertical="center" wrapText="1"/>
    </xf>
    <xf numFmtId="0" fontId="8" fillId="0" borderId="0" xfId="0" applyFont="1" applyAlignment="1">
      <alignment horizontal="right"/>
    </xf>
    <xf numFmtId="0" fontId="9" fillId="0" borderId="0" xfId="0" quotePrefix="1" applyFont="1" applyAlignment="1">
      <alignment horizontal="right"/>
    </xf>
    <xf numFmtId="2" fontId="8" fillId="4" borderId="1" xfId="0" quotePrefix="1" applyNumberFormat="1" applyFont="1" applyFill="1" applyBorder="1" applyAlignment="1">
      <alignment horizontal="center" vertical="center" wrapText="1"/>
    </xf>
    <xf numFmtId="2" fontId="8" fillId="4" borderId="3" xfId="0" quotePrefix="1" applyNumberFormat="1" applyFont="1" applyFill="1" applyBorder="1" applyAlignment="1">
      <alignment horizontal="center" vertical="center" wrapText="1"/>
    </xf>
    <xf numFmtId="2" fontId="9" fillId="2" borderId="3"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9" fillId="2" borderId="7" xfId="0" quotePrefix="1"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49" fontId="16" fillId="0" borderId="5"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xf numFmtId="0" fontId="2" fillId="4" borderId="6" xfId="0" applyFont="1" applyFill="1" applyBorder="1"/>
    <xf numFmtId="0" fontId="2" fillId="4" borderId="10" xfId="0" applyFont="1" applyFill="1" applyBorder="1"/>
    <xf numFmtId="0" fontId="2" fillId="0" borderId="6" xfId="0" applyFont="1" applyBorder="1" applyAlignment="1">
      <alignment horizontal="left"/>
    </xf>
    <xf numFmtId="0" fontId="2" fillId="0" borderId="6" xfId="0" applyFont="1" applyBorder="1" applyAlignment="1">
      <alignment horizontal="left" vertical="center" wrapText="1"/>
    </xf>
    <xf numFmtId="0" fontId="2" fillId="0" borderId="6" xfId="0" applyFont="1" applyBorder="1" applyAlignment="1">
      <alignment horizontal="left" wrapText="1"/>
    </xf>
    <xf numFmtId="0" fontId="2" fillId="4" borderId="10" xfId="0" applyFont="1" applyFill="1" applyBorder="1" applyAlignment="1">
      <alignment horizontal="left" wrapText="1"/>
    </xf>
    <xf numFmtId="0" fontId="2" fillId="4" borderId="6" xfId="0" applyFont="1" applyFill="1" applyBorder="1" applyAlignment="1">
      <alignment horizontal="left" wrapText="1"/>
    </xf>
    <xf numFmtId="0" fontId="2" fillId="0" borderId="6" xfId="0" quotePrefix="1" applyFont="1" applyBorder="1" applyAlignment="1">
      <alignment horizontal="left" wrapText="1"/>
    </xf>
    <xf numFmtId="0" fontId="2" fillId="0" borderId="6" xfId="0" applyFont="1" applyBorder="1" applyAlignment="1">
      <alignment wrapText="1"/>
    </xf>
    <xf numFmtId="0" fontId="8" fillId="0" borderId="0" xfId="0" applyFont="1" applyBorder="1" applyAlignment="1">
      <alignment horizontal="center" vertical="center"/>
    </xf>
    <xf numFmtId="0" fontId="2" fillId="0" borderId="0" xfId="0" applyFont="1" applyBorder="1"/>
    <xf numFmtId="0" fontId="2" fillId="0" borderId="0" xfId="0" applyFont="1" applyBorder="1" applyAlignment="1">
      <alignment horizontal="center" wrapText="1"/>
    </xf>
    <xf numFmtId="0" fontId="9" fillId="4" borderId="2" xfId="0" applyFont="1" applyFill="1" applyBorder="1" applyAlignment="1">
      <alignment vertical="center" wrapText="1"/>
    </xf>
    <xf numFmtId="0" fontId="9" fillId="4" borderId="3" xfId="0" applyFont="1" applyFill="1" applyBorder="1" applyAlignment="1">
      <alignment vertical="center" wrapText="1"/>
    </xf>
    <xf numFmtId="2" fontId="9" fillId="2"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8" fillId="0" borderId="0" xfId="0" applyNumberFormat="1" applyFont="1" applyAlignment="1">
      <alignment horizontal="center"/>
    </xf>
    <xf numFmtId="2" fontId="8" fillId="0" borderId="0" xfId="0" applyNumberFormat="1" applyFont="1" applyAlignment="1">
      <alignment horizontal="center" vertical="center"/>
    </xf>
    <xf numFmtId="0" fontId="21" fillId="0" borderId="0" xfId="0" applyFont="1" applyAlignment="1">
      <alignment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9" fillId="2" borderId="2" xfId="0" applyNumberFormat="1" applyFont="1" applyFill="1" applyBorder="1" applyAlignment="1">
      <alignment horizontal="center" vertical="center" wrapText="1"/>
    </xf>
    <xf numFmtId="2" fontId="9" fillId="2" borderId="3" xfId="0" applyNumberFormat="1"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2" fontId="9" fillId="4" borderId="3"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2" fontId="9" fillId="2" borderId="1" xfId="0" applyNumberFormat="1" applyFont="1" applyFill="1" applyBorder="1" applyAlignment="1">
      <alignment vertical="center" wrapText="1"/>
    </xf>
    <xf numFmtId="2" fontId="10" fillId="4" borderId="1" xfId="0" applyNumberFormat="1" applyFont="1" applyFill="1" applyBorder="1" applyAlignment="1">
      <alignment horizontal="center" vertical="center" wrapText="1"/>
    </xf>
    <xf numFmtId="2" fontId="10" fillId="4" borderId="2" xfId="0" quotePrefix="1" applyNumberFormat="1" applyFont="1" applyFill="1" applyBorder="1" applyAlignment="1">
      <alignment horizontal="left" vertical="center" wrapText="1"/>
    </xf>
    <xf numFmtId="2" fontId="10" fillId="4" borderId="3" xfId="0" quotePrefix="1" applyNumberFormat="1" applyFont="1" applyFill="1" applyBorder="1" applyAlignment="1">
      <alignment horizontal="left" vertical="center" wrapText="1"/>
    </xf>
    <xf numFmtId="2" fontId="10" fillId="4" borderId="4" xfId="0" applyNumberFormat="1" applyFont="1" applyFill="1" applyBorder="1" applyAlignment="1">
      <alignment horizontal="center" vertical="center" wrapText="1"/>
    </xf>
    <xf numFmtId="2" fontId="18" fillId="0" borderId="2" xfId="0" applyNumberFormat="1" applyFont="1" applyBorder="1" applyAlignment="1">
      <alignment horizontal="center" vertical="center"/>
    </xf>
    <xf numFmtId="2" fontId="18" fillId="0" borderId="3" xfId="0" applyNumberFormat="1" applyFont="1" applyBorder="1" applyAlignment="1">
      <alignment horizontal="center" vertical="center"/>
    </xf>
    <xf numFmtId="2" fontId="16" fillId="0" borderId="2" xfId="0" applyNumberFormat="1" applyFont="1" applyBorder="1" applyAlignment="1">
      <alignment horizontal="center" vertical="center"/>
    </xf>
    <xf numFmtId="2" fontId="16" fillId="0" borderId="3" xfId="0" applyNumberFormat="1" applyFont="1" applyBorder="1" applyAlignment="1">
      <alignment horizontal="center" vertical="center"/>
    </xf>
    <xf numFmtId="2" fontId="9" fillId="2" borderId="1" xfId="0" applyNumberFormat="1"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2" fontId="9" fillId="4" borderId="1" xfId="0" applyNumberFormat="1" applyFont="1" applyFill="1" applyBorder="1" applyAlignment="1">
      <alignment vertical="center" wrapText="1"/>
    </xf>
    <xf numFmtId="0" fontId="9" fillId="4" borderId="4" xfId="0" applyFont="1" applyFill="1" applyBorder="1" applyAlignment="1">
      <alignment horizontal="center" vertical="center" wrapText="1"/>
    </xf>
    <xf numFmtId="0" fontId="2" fillId="0" borderId="0" xfId="0" applyFont="1" applyBorder="1" applyAlignment="1">
      <alignment horizontal="center"/>
    </xf>
    <xf numFmtId="0" fontId="15" fillId="4" borderId="8" xfId="0" quotePrefix="1" applyFont="1" applyFill="1" applyBorder="1" applyAlignment="1">
      <alignment horizontal="center" wrapText="1"/>
    </xf>
    <xf numFmtId="0" fontId="15" fillId="4" borderId="9" xfId="0" applyFont="1" applyFill="1" applyBorder="1" applyAlignment="1">
      <alignment horizontal="center" wrapText="1"/>
    </xf>
    <xf numFmtId="0" fontId="2" fillId="0" borderId="8" xfId="0" applyFont="1" applyBorder="1" applyAlignment="1">
      <alignment horizontal="center"/>
    </xf>
    <xf numFmtId="0" fontId="2" fillId="0" borderId="9" xfId="0" applyFont="1" applyBorder="1" applyAlignment="1">
      <alignment horizontal="center"/>
    </xf>
    <xf numFmtId="0" fontId="10" fillId="4" borderId="1" xfId="0" applyFont="1" applyFill="1" applyBorder="1" applyAlignment="1">
      <alignment horizontal="center" vertical="center" wrapText="1"/>
    </xf>
    <xf numFmtId="0" fontId="8" fillId="0" borderId="0" xfId="0" applyFont="1" applyAlignment="1">
      <alignment horizontal="right"/>
    </xf>
    <xf numFmtId="0" fontId="9" fillId="0" borderId="0" xfId="0" quotePrefix="1" applyFont="1" applyAlignment="1">
      <alignment horizontal="right"/>
    </xf>
    <xf numFmtId="0" fontId="8" fillId="0" borderId="0" xfId="0" quotePrefix="1" applyFont="1" applyAlignment="1">
      <alignment horizontal="right"/>
    </xf>
    <xf numFmtId="0" fontId="17" fillId="0" borderId="0" xfId="0" applyFont="1" applyAlignment="1">
      <alignment horizontal="right"/>
    </xf>
    <xf numFmtId="0" fontId="12" fillId="0" borderId="0" xfId="0" applyFont="1" applyAlignment="1">
      <alignment horizontal="right"/>
    </xf>
    <xf numFmtId="0" fontId="8" fillId="0" borderId="0" xfId="0" quotePrefix="1" applyFont="1" applyAlignment="1">
      <alignment horizontal="center" vertical="center"/>
    </xf>
    <xf numFmtId="0" fontId="8"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01"/>
  <sheetViews>
    <sheetView tabSelected="1" zoomScale="75" zoomScaleNormal="75" workbookViewId="0">
      <selection activeCell="D80" sqref="D80"/>
    </sheetView>
  </sheetViews>
  <sheetFormatPr defaultRowHeight="15" x14ac:dyDescent="0.25"/>
  <cols>
    <col min="1" max="1" width="62.85546875" customWidth="1"/>
    <col min="2" max="2" width="13.140625" customWidth="1"/>
    <col min="3" max="3" width="18.140625" customWidth="1"/>
    <col min="4" max="4" width="23.5703125" customWidth="1"/>
    <col min="5" max="5" width="22" customWidth="1"/>
    <col min="6" max="6" width="20.42578125" hidden="1" customWidth="1"/>
    <col min="7" max="7" width="78" customWidth="1"/>
    <col min="8" max="8" width="33.5703125" hidden="1" customWidth="1"/>
    <col min="9" max="9" width="1" customWidth="1"/>
    <col min="10" max="10" width="55.42578125" customWidth="1"/>
  </cols>
  <sheetData>
    <row r="1" spans="1:13" ht="20.25" x14ac:dyDescent="0.3">
      <c r="A1" s="72"/>
      <c r="B1" s="72"/>
      <c r="C1" s="72"/>
      <c r="D1" s="73"/>
      <c r="E1" s="141" t="s">
        <v>69</v>
      </c>
      <c r="F1" s="141"/>
      <c r="G1" s="141"/>
      <c r="H1" s="141"/>
      <c r="I1" s="141"/>
      <c r="J1" s="7"/>
    </row>
    <row r="2" spans="1:13" ht="20.25" x14ac:dyDescent="0.3">
      <c r="A2" s="72"/>
      <c r="B2" s="72"/>
      <c r="C2" s="72"/>
      <c r="D2" s="72"/>
      <c r="E2" s="142" t="s">
        <v>50</v>
      </c>
      <c r="F2" s="142"/>
      <c r="G2" s="142"/>
      <c r="H2" s="142"/>
      <c r="I2" s="142"/>
    </row>
    <row r="3" spans="1:13" ht="20.25" x14ac:dyDescent="0.3">
      <c r="A3" s="72"/>
      <c r="B3" s="72"/>
      <c r="C3" s="72"/>
      <c r="D3" s="72"/>
      <c r="E3" s="142" t="s">
        <v>49</v>
      </c>
      <c r="F3" s="142"/>
      <c r="G3" s="142"/>
      <c r="H3" s="142"/>
      <c r="I3" s="142"/>
    </row>
    <row r="4" spans="1:13" ht="15" customHeight="1" x14ac:dyDescent="0.3">
      <c r="A4" s="72"/>
      <c r="B4" s="72"/>
      <c r="C4" s="72"/>
      <c r="D4" s="72"/>
      <c r="E4" s="143" t="s">
        <v>48</v>
      </c>
      <c r="F4" s="143"/>
      <c r="G4" s="143"/>
      <c r="H4" s="143"/>
      <c r="I4" s="143"/>
    </row>
    <row r="5" spans="1:13" ht="20.25" x14ac:dyDescent="0.3">
      <c r="A5" s="143" t="s">
        <v>0</v>
      </c>
      <c r="B5" s="143"/>
      <c r="C5" s="143"/>
      <c r="D5" s="143"/>
      <c r="E5" s="143"/>
      <c r="F5" s="143"/>
      <c r="G5" s="143"/>
      <c r="H5" s="143"/>
      <c r="I5" s="143"/>
    </row>
    <row r="6" spans="1:13" ht="20.25" x14ac:dyDescent="0.3">
      <c r="A6" s="72"/>
      <c r="B6" s="72"/>
      <c r="C6" s="72"/>
      <c r="D6" s="72"/>
      <c r="E6" s="144" t="s">
        <v>74</v>
      </c>
      <c r="F6" s="145"/>
      <c r="G6" s="145"/>
      <c r="H6" s="145"/>
      <c r="I6" s="145"/>
    </row>
    <row r="7" spans="1:13" ht="11.25" customHeight="1" x14ac:dyDescent="0.3">
      <c r="A7" s="14"/>
      <c r="B7" s="14"/>
      <c r="C7" s="14"/>
      <c r="D7" s="14"/>
      <c r="E7" s="14"/>
      <c r="F7" s="14"/>
      <c r="G7" s="14"/>
      <c r="H7" s="1"/>
      <c r="I7" s="1"/>
    </row>
    <row r="8" spans="1:13" ht="15" customHeight="1" x14ac:dyDescent="0.25">
      <c r="A8" s="146" t="s">
        <v>1</v>
      </c>
      <c r="B8" s="146"/>
      <c r="C8" s="146"/>
      <c r="D8" s="146"/>
      <c r="E8" s="146"/>
      <c r="F8" s="146"/>
      <c r="G8" s="146"/>
      <c r="H8" s="146"/>
      <c r="I8" s="146"/>
      <c r="J8" s="4"/>
      <c r="K8" s="4"/>
      <c r="L8" s="4"/>
      <c r="M8" s="4"/>
    </row>
    <row r="9" spans="1:13" ht="20.25" x14ac:dyDescent="0.25">
      <c r="A9" s="15"/>
      <c r="B9" s="15"/>
      <c r="C9" s="15"/>
      <c r="D9" s="15"/>
      <c r="E9" s="15"/>
      <c r="F9" s="15"/>
      <c r="G9" s="15"/>
      <c r="H9" s="13"/>
      <c r="I9" s="13"/>
      <c r="J9" s="3"/>
      <c r="K9" s="3"/>
      <c r="L9" s="3"/>
      <c r="M9" s="3"/>
    </row>
    <row r="10" spans="1:13" ht="20.25" x14ac:dyDescent="0.25">
      <c r="A10" s="147" t="s">
        <v>2</v>
      </c>
      <c r="B10" s="147"/>
      <c r="C10" s="147"/>
      <c r="D10" s="147"/>
      <c r="E10" s="147"/>
      <c r="F10" s="147"/>
      <c r="G10" s="147"/>
      <c r="H10" s="147"/>
      <c r="I10" s="147"/>
      <c r="J10" s="5"/>
      <c r="K10" s="5"/>
      <c r="L10" s="5"/>
      <c r="M10" s="5"/>
    </row>
    <row r="11" spans="1:13" ht="20.25" x14ac:dyDescent="0.25">
      <c r="A11" s="15"/>
      <c r="B11" s="15"/>
      <c r="C11" s="15"/>
      <c r="D11" s="15"/>
      <c r="E11" s="15"/>
      <c r="F11" s="15"/>
      <c r="G11" s="15"/>
      <c r="H11" s="13"/>
      <c r="I11" s="13"/>
      <c r="J11" s="3"/>
      <c r="K11" s="3"/>
      <c r="L11" s="3"/>
      <c r="M11" s="3"/>
    </row>
    <row r="12" spans="1:13" ht="20.25" x14ac:dyDescent="0.25">
      <c r="A12" s="146" t="s">
        <v>75</v>
      </c>
      <c r="B12" s="146"/>
      <c r="C12" s="146"/>
      <c r="D12" s="146"/>
      <c r="E12" s="146"/>
      <c r="F12" s="146"/>
      <c r="G12" s="146"/>
      <c r="H12" s="146"/>
      <c r="I12" s="146"/>
      <c r="J12" s="5"/>
      <c r="K12" s="5"/>
      <c r="L12" s="5"/>
      <c r="M12" s="5"/>
    </row>
    <row r="13" spans="1:13" ht="10.5" customHeight="1" x14ac:dyDescent="0.3">
      <c r="A13" s="14"/>
      <c r="B13" s="14"/>
      <c r="C13" s="14"/>
      <c r="D13" s="14"/>
      <c r="E13" s="14"/>
      <c r="F13" s="14"/>
      <c r="G13" s="14"/>
      <c r="H13" s="1"/>
      <c r="I13" s="1"/>
    </row>
    <row r="14" spans="1:13" ht="20.25" x14ac:dyDescent="0.3">
      <c r="A14" s="16" t="s">
        <v>3</v>
      </c>
      <c r="B14" s="16"/>
      <c r="C14" s="16"/>
      <c r="D14" s="16"/>
      <c r="E14" s="16"/>
      <c r="F14" s="16"/>
      <c r="G14" s="16"/>
      <c r="H14" s="12"/>
      <c r="I14" s="12"/>
      <c r="J14" s="2"/>
      <c r="K14" s="2"/>
      <c r="L14" s="2"/>
    </row>
    <row r="15" spans="1:13" ht="20.25" x14ac:dyDescent="0.3">
      <c r="A15" s="52" t="s">
        <v>4</v>
      </c>
      <c r="B15" s="52"/>
      <c r="C15" s="52"/>
      <c r="D15" s="52"/>
      <c r="E15" s="52"/>
      <c r="F15" s="14"/>
      <c r="G15" s="14"/>
      <c r="H15" s="1"/>
      <c r="I15" s="1"/>
      <c r="J15" s="1"/>
      <c r="K15" s="1"/>
      <c r="L15" s="2"/>
    </row>
    <row r="16" spans="1:13" ht="20.25" x14ac:dyDescent="0.3">
      <c r="A16" s="53" t="s">
        <v>68</v>
      </c>
      <c r="B16" s="14"/>
      <c r="C16" s="14"/>
      <c r="D16" s="14"/>
      <c r="E16" s="14"/>
      <c r="F16" s="14"/>
      <c r="G16" s="14"/>
      <c r="H16" s="1"/>
      <c r="I16" s="1"/>
      <c r="J16" s="2"/>
      <c r="K16" s="2"/>
      <c r="L16" s="2"/>
    </row>
    <row r="17" spans="1:12" ht="20.25" x14ac:dyDescent="0.3">
      <c r="A17" s="14" t="s">
        <v>70</v>
      </c>
      <c r="B17" s="14"/>
      <c r="C17" s="14"/>
      <c r="D17" s="14"/>
      <c r="E17" s="14"/>
      <c r="F17" s="14"/>
      <c r="G17" s="14"/>
      <c r="H17" s="1"/>
      <c r="I17" s="1"/>
      <c r="J17" s="2"/>
      <c r="K17" s="2"/>
      <c r="L17" s="2"/>
    </row>
    <row r="18" spans="1:12" ht="12" customHeight="1" x14ac:dyDescent="0.3">
      <c r="A18" s="14"/>
      <c r="B18" s="14"/>
      <c r="C18" s="14"/>
      <c r="D18" s="14"/>
      <c r="E18" s="14"/>
      <c r="F18" s="14"/>
      <c r="G18" s="14"/>
      <c r="H18" s="1"/>
      <c r="I18" s="1"/>
    </row>
    <row r="19" spans="1:12" ht="126" customHeight="1" x14ac:dyDescent="0.25">
      <c r="A19" s="17" t="s">
        <v>5</v>
      </c>
      <c r="B19" s="18" t="s">
        <v>13</v>
      </c>
      <c r="C19" s="18" t="s">
        <v>14</v>
      </c>
      <c r="D19" s="18" t="s">
        <v>71</v>
      </c>
      <c r="E19" s="58" t="s">
        <v>72</v>
      </c>
      <c r="F19" s="59"/>
      <c r="G19" s="17" t="s">
        <v>6</v>
      </c>
      <c r="H19" s="82" t="s">
        <v>60</v>
      </c>
      <c r="I19" s="93"/>
    </row>
    <row r="20" spans="1:12" ht="20.25" x14ac:dyDescent="0.3">
      <c r="A20" s="19">
        <v>1</v>
      </c>
      <c r="B20" s="54">
        <v>2</v>
      </c>
      <c r="C20" s="19">
        <v>3</v>
      </c>
      <c r="D20" s="19">
        <v>4</v>
      </c>
      <c r="E20" s="60">
        <v>5</v>
      </c>
      <c r="F20" s="59"/>
      <c r="G20" s="19">
        <v>6</v>
      </c>
      <c r="H20" s="83">
        <v>8</v>
      </c>
      <c r="I20" s="94"/>
    </row>
    <row r="21" spans="1:12" ht="20.25" x14ac:dyDescent="0.3">
      <c r="A21" s="20" t="s">
        <v>7</v>
      </c>
      <c r="B21" s="55">
        <v>100</v>
      </c>
      <c r="C21" s="21" t="s">
        <v>8</v>
      </c>
      <c r="D21" s="21">
        <v>489512.21</v>
      </c>
      <c r="E21" s="61">
        <v>489512.21</v>
      </c>
      <c r="F21" s="59"/>
      <c r="G21" s="22"/>
      <c r="H21" s="83"/>
      <c r="I21" s="94"/>
    </row>
    <row r="22" spans="1:12" ht="26.25" customHeight="1" x14ac:dyDescent="0.25">
      <c r="A22" s="23" t="s">
        <v>9</v>
      </c>
      <c r="B22" s="112">
        <v>110</v>
      </c>
      <c r="C22" s="113" t="s">
        <v>8</v>
      </c>
      <c r="D22" s="106"/>
      <c r="E22" s="114"/>
      <c r="F22" s="59"/>
      <c r="G22" s="113"/>
      <c r="H22" s="138"/>
      <c r="I22" s="135"/>
    </row>
    <row r="23" spans="1:12" ht="47.25" customHeight="1" x14ac:dyDescent="0.25">
      <c r="A23" s="19" t="s">
        <v>10</v>
      </c>
      <c r="B23" s="112"/>
      <c r="C23" s="113"/>
      <c r="D23" s="107"/>
      <c r="E23" s="114"/>
      <c r="F23" s="59"/>
      <c r="G23" s="113"/>
      <c r="H23" s="139"/>
      <c r="I23" s="135"/>
    </row>
    <row r="24" spans="1:12" ht="78" customHeight="1" x14ac:dyDescent="0.3">
      <c r="A24" s="25" t="s">
        <v>11</v>
      </c>
      <c r="B24" s="55">
        <v>120</v>
      </c>
      <c r="C24" s="22"/>
      <c r="D24" s="22">
        <v>489512.21</v>
      </c>
      <c r="E24" s="62">
        <v>489512.21</v>
      </c>
      <c r="F24" s="59"/>
      <c r="G24" s="22"/>
      <c r="H24" s="83"/>
      <c r="I24" s="94"/>
    </row>
    <row r="25" spans="1:12" ht="20.25" x14ac:dyDescent="0.3">
      <c r="A25" s="20" t="s">
        <v>12</v>
      </c>
      <c r="B25" s="106">
        <v>200</v>
      </c>
      <c r="C25" s="119" t="s">
        <v>8</v>
      </c>
      <c r="D25" s="117">
        <v>13200000</v>
      </c>
      <c r="E25" s="115">
        <f>E38</f>
        <v>11889657.1</v>
      </c>
      <c r="F25" s="59"/>
      <c r="G25" s="117"/>
      <c r="H25" s="83"/>
      <c r="I25" s="135"/>
    </row>
    <row r="26" spans="1:12" ht="20.25" x14ac:dyDescent="0.3">
      <c r="A26" s="26" t="s">
        <v>15</v>
      </c>
      <c r="B26" s="107"/>
      <c r="C26" s="120"/>
      <c r="D26" s="118"/>
      <c r="E26" s="116"/>
      <c r="F26" s="59"/>
      <c r="G26" s="118"/>
      <c r="H26" s="83"/>
      <c r="I26" s="135"/>
    </row>
    <row r="27" spans="1:12" ht="20.25" x14ac:dyDescent="0.3">
      <c r="A27" s="27" t="s">
        <v>9</v>
      </c>
      <c r="B27" s="112">
        <v>210</v>
      </c>
      <c r="C27" s="113" t="s">
        <v>8</v>
      </c>
      <c r="D27" s="117">
        <v>13200000</v>
      </c>
      <c r="E27" s="122">
        <f>E25</f>
        <v>11889657.1</v>
      </c>
      <c r="F27" s="59"/>
      <c r="G27" s="130"/>
      <c r="H27" s="83"/>
      <c r="I27" s="135"/>
    </row>
    <row r="28" spans="1:12" ht="20.25" x14ac:dyDescent="0.3">
      <c r="A28" s="19" t="s">
        <v>16</v>
      </c>
      <c r="B28" s="112"/>
      <c r="C28" s="113"/>
      <c r="D28" s="118"/>
      <c r="E28" s="122"/>
      <c r="F28" s="59"/>
      <c r="G28" s="130"/>
      <c r="H28" s="83"/>
      <c r="I28" s="135"/>
    </row>
    <row r="29" spans="1:12" ht="40.5" x14ac:dyDescent="0.3">
      <c r="A29" s="28" t="s">
        <v>17</v>
      </c>
      <c r="B29" s="55">
        <v>220</v>
      </c>
      <c r="C29" s="22" t="s">
        <v>8</v>
      </c>
      <c r="D29" s="21"/>
      <c r="E29" s="63"/>
      <c r="F29" s="59"/>
      <c r="G29" s="29"/>
      <c r="H29" s="83"/>
      <c r="I29" s="94"/>
    </row>
    <row r="30" spans="1:12" ht="20.25" x14ac:dyDescent="0.3">
      <c r="A30" s="27" t="s">
        <v>18</v>
      </c>
      <c r="B30" s="55"/>
      <c r="C30" s="22"/>
      <c r="D30" s="29"/>
      <c r="E30" s="63"/>
      <c r="F30" s="59"/>
      <c r="G30" s="29"/>
      <c r="H30" s="83"/>
      <c r="I30" s="94"/>
    </row>
    <row r="31" spans="1:12" ht="60.75" x14ac:dyDescent="0.3">
      <c r="A31" s="19" t="s">
        <v>19</v>
      </c>
      <c r="B31" s="55">
        <v>221</v>
      </c>
      <c r="C31" s="22"/>
      <c r="D31" s="21"/>
      <c r="E31" s="63"/>
      <c r="F31" s="59"/>
      <c r="G31" s="29"/>
      <c r="H31" s="83"/>
      <c r="I31" s="94"/>
    </row>
    <row r="32" spans="1:12" ht="20.25" x14ac:dyDescent="0.3">
      <c r="A32" s="27" t="s">
        <v>18</v>
      </c>
      <c r="B32" s="55"/>
      <c r="C32" s="22"/>
      <c r="D32" s="29"/>
      <c r="E32" s="63"/>
      <c r="F32" s="59"/>
      <c r="G32" s="29"/>
      <c r="H32" s="83"/>
      <c r="I32" s="94"/>
    </row>
    <row r="33" spans="1:9" ht="20.25" x14ac:dyDescent="0.3">
      <c r="A33" s="19" t="s">
        <v>20</v>
      </c>
      <c r="B33" s="55">
        <v>222</v>
      </c>
      <c r="C33" s="22"/>
      <c r="D33" s="29"/>
      <c r="E33" s="63"/>
      <c r="F33" s="59"/>
      <c r="G33" s="29"/>
      <c r="H33" s="83"/>
      <c r="I33" s="94"/>
    </row>
    <row r="34" spans="1:9" ht="60.75" x14ac:dyDescent="0.3">
      <c r="A34" s="19" t="s">
        <v>21</v>
      </c>
      <c r="B34" s="55">
        <v>223</v>
      </c>
      <c r="C34" s="22"/>
      <c r="D34" s="29"/>
      <c r="E34" s="63"/>
      <c r="F34" s="59"/>
      <c r="G34" s="29"/>
      <c r="H34" s="83"/>
      <c r="I34" s="94"/>
    </row>
    <row r="35" spans="1:9" ht="60.75" customHeight="1" x14ac:dyDescent="0.3">
      <c r="A35" s="19" t="s">
        <v>22</v>
      </c>
      <c r="B35" s="55">
        <v>230</v>
      </c>
      <c r="C35" s="22"/>
      <c r="D35" s="29"/>
      <c r="E35" s="63"/>
      <c r="F35" s="59"/>
      <c r="G35" s="29"/>
      <c r="H35" s="83"/>
      <c r="I35" s="94"/>
    </row>
    <row r="36" spans="1:9" ht="60.75" customHeight="1" x14ac:dyDescent="0.3">
      <c r="A36" s="113" t="s">
        <v>23</v>
      </c>
      <c r="B36" s="113">
        <v>240</v>
      </c>
      <c r="C36" s="113"/>
      <c r="D36" s="130"/>
      <c r="E36" s="131"/>
      <c r="F36" s="59"/>
      <c r="G36" s="130"/>
      <c r="H36" s="83"/>
      <c r="I36" s="135"/>
    </row>
    <row r="37" spans="1:9" ht="20.25" customHeight="1" x14ac:dyDescent="0.3">
      <c r="A37" s="113"/>
      <c r="B37" s="113"/>
      <c r="C37" s="113"/>
      <c r="D37" s="130"/>
      <c r="E37" s="131"/>
      <c r="F37" s="59"/>
      <c r="G37" s="130"/>
      <c r="H37" s="83"/>
      <c r="I37" s="135"/>
    </row>
    <row r="38" spans="1:9" ht="97.5" customHeight="1" x14ac:dyDescent="0.3">
      <c r="A38" s="69" t="s">
        <v>24</v>
      </c>
      <c r="B38" s="62">
        <v>300</v>
      </c>
      <c r="C38" s="61"/>
      <c r="D38" s="66">
        <f>D39+D45+D52</f>
        <v>13200000</v>
      </c>
      <c r="E38" s="64">
        <f>E39+E45+E52</f>
        <v>11889657.1</v>
      </c>
      <c r="F38" s="59"/>
      <c r="G38" s="66"/>
      <c r="H38" s="84"/>
      <c r="I38" s="95"/>
    </row>
    <row r="39" spans="1:9" ht="20.25" x14ac:dyDescent="0.25">
      <c r="A39" s="70" t="s">
        <v>9</v>
      </c>
      <c r="B39" s="134">
        <v>310</v>
      </c>
      <c r="C39" s="140">
        <v>100</v>
      </c>
      <c r="D39" s="126">
        <f>D42+D44</f>
        <v>7178737.1699999999</v>
      </c>
      <c r="E39" s="122">
        <f>E42+D43+E44</f>
        <v>7178737.1699999999</v>
      </c>
      <c r="F39" s="59"/>
      <c r="G39" s="125">
        <f>D39-E39</f>
        <v>0</v>
      </c>
      <c r="H39" s="136" t="s">
        <v>67</v>
      </c>
      <c r="I39" s="135"/>
    </row>
    <row r="40" spans="1:9" ht="20.25" x14ac:dyDescent="0.25">
      <c r="A40" s="71" t="s">
        <v>25</v>
      </c>
      <c r="B40" s="134"/>
      <c r="C40" s="140"/>
      <c r="D40" s="127"/>
      <c r="E40" s="122"/>
      <c r="F40" s="59"/>
      <c r="G40" s="125"/>
      <c r="H40" s="137"/>
      <c r="I40" s="135"/>
    </row>
    <row r="41" spans="1:9" ht="20.25" x14ac:dyDescent="0.3">
      <c r="A41" s="30" t="s">
        <v>18</v>
      </c>
      <c r="B41" s="56"/>
      <c r="C41" s="22"/>
      <c r="D41" s="43"/>
      <c r="E41" s="65"/>
      <c r="F41" s="59"/>
      <c r="G41" s="32"/>
      <c r="H41" s="83"/>
      <c r="I41" s="94"/>
    </row>
    <row r="42" spans="1:9" ht="20.25" customHeight="1" x14ac:dyDescent="0.3">
      <c r="A42" s="33" t="s">
        <v>46</v>
      </c>
      <c r="B42" s="56"/>
      <c r="C42" s="22"/>
      <c r="D42" s="102">
        <v>5516295.4400000004</v>
      </c>
      <c r="E42" s="31">
        <v>5516295.4400000004</v>
      </c>
      <c r="F42" s="59"/>
      <c r="G42" s="74">
        <f>D42-E42</f>
        <v>0</v>
      </c>
      <c r="H42" s="83"/>
      <c r="I42" s="94"/>
    </row>
    <row r="43" spans="1:9" ht="20.25" x14ac:dyDescent="0.3">
      <c r="A43" s="33" t="s">
        <v>53</v>
      </c>
      <c r="B43" s="56"/>
      <c r="C43" s="42"/>
      <c r="D43" s="43"/>
      <c r="E43" s="65"/>
      <c r="F43" s="59"/>
      <c r="G43" s="75"/>
      <c r="H43" s="83"/>
      <c r="I43" s="94"/>
    </row>
    <row r="44" spans="1:9" ht="20.25" x14ac:dyDescent="0.3">
      <c r="A44" s="33" t="s">
        <v>47</v>
      </c>
      <c r="B44" s="56"/>
      <c r="C44" s="22"/>
      <c r="D44" s="101">
        <v>1662441.73</v>
      </c>
      <c r="E44" s="100">
        <v>1662441.73</v>
      </c>
      <c r="F44" s="59"/>
      <c r="G44" s="78">
        <f>D44-E44</f>
        <v>0</v>
      </c>
      <c r="H44" s="83"/>
      <c r="I44" s="94"/>
    </row>
    <row r="45" spans="1:9" ht="20.25" x14ac:dyDescent="0.3">
      <c r="A45" s="69" t="s">
        <v>26</v>
      </c>
      <c r="B45" s="96">
        <v>320</v>
      </c>
      <c r="C45" s="69">
        <v>200</v>
      </c>
      <c r="D45" s="115">
        <f>D49+D50</f>
        <v>4313925.92</v>
      </c>
      <c r="E45" s="115">
        <f>E49+E50</f>
        <v>3003583.02</v>
      </c>
      <c r="F45" s="59"/>
      <c r="G45" s="115">
        <f>D45-E45</f>
        <v>1310342.8999999999</v>
      </c>
      <c r="H45" s="85"/>
      <c r="I45" s="95"/>
    </row>
    <row r="46" spans="1:9" ht="20.25" x14ac:dyDescent="0.3">
      <c r="A46" s="71"/>
      <c r="B46" s="97"/>
      <c r="C46" s="71"/>
      <c r="D46" s="116"/>
      <c r="E46" s="116"/>
      <c r="F46" s="59"/>
      <c r="G46" s="116"/>
      <c r="H46" s="85"/>
      <c r="I46" s="95"/>
    </row>
    <row r="47" spans="1:9" ht="20.25" x14ac:dyDescent="0.3">
      <c r="A47" s="27" t="s">
        <v>18</v>
      </c>
      <c r="B47" s="55"/>
      <c r="C47" s="22"/>
      <c r="D47" s="100"/>
      <c r="E47" s="63"/>
      <c r="F47" s="59"/>
      <c r="G47" s="76"/>
      <c r="H47" s="83"/>
      <c r="I47" s="94"/>
    </row>
    <row r="48" spans="1:9" ht="20.25" x14ac:dyDescent="0.3">
      <c r="A48" s="40" t="s">
        <v>54</v>
      </c>
      <c r="B48" s="55"/>
      <c r="C48" s="39"/>
      <c r="D48" s="100"/>
      <c r="E48" s="63"/>
      <c r="F48" s="59"/>
      <c r="G48" s="50"/>
      <c r="H48" s="86" t="s">
        <v>61</v>
      </c>
      <c r="I48" s="94"/>
    </row>
    <row r="49" spans="1:10" ht="75" x14ac:dyDescent="0.3">
      <c r="A49" s="40" t="s">
        <v>55</v>
      </c>
      <c r="B49" s="55"/>
      <c r="C49" s="22"/>
      <c r="D49" s="102">
        <v>3817564.92</v>
      </c>
      <c r="E49" s="29">
        <v>2507222.02</v>
      </c>
      <c r="F49" s="59"/>
      <c r="G49" s="50">
        <f>D49-E49</f>
        <v>1310342.8999999999</v>
      </c>
      <c r="H49" s="87" t="s">
        <v>62</v>
      </c>
      <c r="I49" s="94"/>
      <c r="J49" s="103"/>
    </row>
    <row r="50" spans="1:10" ht="56.25" x14ac:dyDescent="0.3">
      <c r="A50" s="40" t="s">
        <v>56</v>
      </c>
      <c r="B50" s="55"/>
      <c r="C50" s="22"/>
      <c r="D50" s="100">
        <v>496361</v>
      </c>
      <c r="E50" s="63">
        <v>496361</v>
      </c>
      <c r="F50" s="59"/>
      <c r="G50" s="50">
        <f>D50-E50</f>
        <v>0</v>
      </c>
      <c r="H50" s="88" t="s">
        <v>63</v>
      </c>
      <c r="I50" s="94"/>
    </row>
    <row r="51" spans="1:10" ht="37.5" x14ac:dyDescent="0.3">
      <c r="A51" s="40" t="s">
        <v>58</v>
      </c>
      <c r="B51" s="55"/>
      <c r="C51" s="22"/>
      <c r="D51" s="100"/>
      <c r="E51" s="63"/>
      <c r="F51" s="59"/>
      <c r="G51" s="51"/>
      <c r="H51" s="88" t="s">
        <v>64</v>
      </c>
      <c r="I51" s="94"/>
    </row>
    <row r="52" spans="1:10" ht="62.25" customHeight="1" x14ac:dyDescent="0.3">
      <c r="A52" s="69" t="s">
        <v>27</v>
      </c>
      <c r="B52" s="96">
        <v>330</v>
      </c>
      <c r="C52" s="69">
        <v>300</v>
      </c>
      <c r="D52" s="115">
        <f>D57+D58</f>
        <v>1707336.91</v>
      </c>
      <c r="E52" s="115">
        <f>E57+E58</f>
        <v>1707336.91</v>
      </c>
      <c r="F52" s="59"/>
      <c r="G52" s="128">
        <f>D52-E52</f>
        <v>0</v>
      </c>
      <c r="H52" s="89"/>
      <c r="I52" s="95" t="s">
        <v>73</v>
      </c>
    </row>
    <row r="53" spans="1:10" ht="102" customHeight="1" x14ac:dyDescent="0.3">
      <c r="A53" s="71"/>
      <c r="B53" s="97"/>
      <c r="C53" s="71"/>
      <c r="D53" s="116"/>
      <c r="E53" s="116"/>
      <c r="F53" s="59"/>
      <c r="G53" s="129"/>
      <c r="H53" s="89"/>
      <c r="I53" s="95"/>
    </row>
    <row r="54" spans="1:10" ht="89.25" customHeight="1" x14ac:dyDescent="0.3">
      <c r="A54" s="69"/>
      <c r="B54" s="79"/>
      <c r="C54" s="80"/>
      <c r="D54" s="99"/>
      <c r="E54" s="77"/>
      <c r="F54" s="59"/>
      <c r="G54" s="81"/>
      <c r="H54" s="90"/>
      <c r="I54" s="95"/>
    </row>
    <row r="55" spans="1:10" ht="42.75" customHeight="1" x14ac:dyDescent="0.3">
      <c r="A55" s="104" t="s">
        <v>18</v>
      </c>
      <c r="B55" s="106"/>
      <c r="C55" s="106"/>
      <c r="D55" s="108"/>
      <c r="E55" s="110"/>
      <c r="F55" s="59"/>
      <c r="G55" s="123"/>
      <c r="H55" s="88"/>
      <c r="I55" s="94"/>
    </row>
    <row r="56" spans="1:10" ht="74.25" hidden="1" customHeight="1" x14ac:dyDescent="0.3">
      <c r="A56" s="105"/>
      <c r="B56" s="107"/>
      <c r="C56" s="107"/>
      <c r="D56" s="109"/>
      <c r="E56" s="111"/>
      <c r="F56" s="59"/>
      <c r="G56" s="124"/>
      <c r="H56" s="88"/>
      <c r="I56" s="94"/>
    </row>
    <row r="57" spans="1:10" ht="320.25" customHeight="1" x14ac:dyDescent="0.3">
      <c r="A57" s="40" t="s">
        <v>57</v>
      </c>
      <c r="B57" s="55"/>
      <c r="C57" s="22"/>
      <c r="D57" s="100">
        <v>649800</v>
      </c>
      <c r="E57" s="63">
        <v>649800</v>
      </c>
      <c r="F57" s="59"/>
      <c r="G57" s="50">
        <f>D57-E57</f>
        <v>0</v>
      </c>
      <c r="H57" s="91"/>
      <c r="I57" s="95"/>
    </row>
    <row r="58" spans="1:10" ht="112.5" x14ac:dyDescent="0.3">
      <c r="A58" s="41" t="s">
        <v>59</v>
      </c>
      <c r="B58" s="57"/>
      <c r="C58" s="24"/>
      <c r="D58" s="98">
        <v>1057536.9099999999</v>
      </c>
      <c r="E58" s="67">
        <v>1057536.9099999999</v>
      </c>
      <c r="F58" s="59"/>
      <c r="G58" s="51">
        <f>D58-E58</f>
        <v>0</v>
      </c>
      <c r="H58" s="91" t="s">
        <v>66</v>
      </c>
      <c r="I58" s="94"/>
    </row>
    <row r="59" spans="1:10" ht="60.75" x14ac:dyDescent="0.3">
      <c r="A59" s="20" t="s">
        <v>28</v>
      </c>
      <c r="B59" s="106">
        <v>340</v>
      </c>
      <c r="C59" s="119">
        <v>420</v>
      </c>
      <c r="D59" s="117"/>
      <c r="E59" s="115"/>
      <c r="F59" s="59"/>
      <c r="G59" s="117"/>
      <c r="H59" s="91" t="s">
        <v>65</v>
      </c>
      <c r="I59" s="135"/>
    </row>
    <row r="60" spans="1:10" ht="121.5" x14ac:dyDescent="0.3">
      <c r="A60" s="28" t="s">
        <v>29</v>
      </c>
      <c r="B60" s="107"/>
      <c r="C60" s="120"/>
      <c r="D60" s="118"/>
      <c r="E60" s="116"/>
      <c r="F60" s="59"/>
      <c r="G60" s="118"/>
      <c r="H60" s="91" t="s">
        <v>65</v>
      </c>
      <c r="I60" s="135"/>
    </row>
    <row r="61" spans="1:10" ht="20.25" x14ac:dyDescent="0.3">
      <c r="A61" s="30" t="s">
        <v>18</v>
      </c>
      <c r="B61" s="54"/>
      <c r="C61" s="22"/>
      <c r="D61" s="100"/>
      <c r="E61" s="68"/>
      <c r="F61" s="59"/>
      <c r="G61" s="35"/>
      <c r="H61" s="91" t="s">
        <v>65</v>
      </c>
      <c r="I61" s="94"/>
    </row>
    <row r="62" spans="1:10" ht="101.25" x14ac:dyDescent="0.3">
      <c r="A62" s="19" t="s">
        <v>30</v>
      </c>
      <c r="B62" s="54">
        <v>360</v>
      </c>
      <c r="C62" s="22">
        <v>620</v>
      </c>
      <c r="D62" s="100"/>
      <c r="E62" s="68"/>
      <c r="F62" s="59"/>
      <c r="G62" s="35"/>
      <c r="H62" s="91" t="s">
        <v>65</v>
      </c>
      <c r="I62" s="94"/>
    </row>
    <row r="63" spans="1:10" ht="20.25" x14ac:dyDescent="0.3">
      <c r="A63" s="27" t="s">
        <v>18</v>
      </c>
      <c r="B63" s="54"/>
      <c r="C63" s="22"/>
      <c r="D63" s="100"/>
      <c r="E63" s="68"/>
      <c r="F63" s="59"/>
      <c r="G63" s="35"/>
      <c r="H63" s="91" t="s">
        <v>65</v>
      </c>
      <c r="I63" s="94"/>
    </row>
    <row r="64" spans="1:10" ht="40.5" x14ac:dyDescent="0.3">
      <c r="A64" s="19" t="s">
        <v>31</v>
      </c>
      <c r="B64" s="54"/>
      <c r="C64" s="22"/>
      <c r="D64" s="100"/>
      <c r="E64" s="68"/>
      <c r="F64" s="59"/>
      <c r="G64" s="35"/>
      <c r="H64" s="92"/>
      <c r="I64" s="94"/>
    </row>
    <row r="65" spans="1:9" ht="40.5" x14ac:dyDescent="0.3">
      <c r="A65" s="19" t="s">
        <v>32</v>
      </c>
      <c r="B65" s="54"/>
      <c r="C65" s="22"/>
      <c r="D65" s="100"/>
      <c r="E65" s="68"/>
      <c r="F65" s="59"/>
      <c r="G65" s="35"/>
      <c r="H65" s="92"/>
      <c r="I65" s="94"/>
    </row>
    <row r="66" spans="1:9" ht="20.25" x14ac:dyDescent="0.3">
      <c r="A66" s="34" t="s">
        <v>33</v>
      </c>
      <c r="B66" s="54"/>
      <c r="C66" s="22"/>
      <c r="D66" s="100"/>
      <c r="E66" s="68"/>
      <c r="F66" s="59"/>
      <c r="G66" s="35"/>
      <c r="H66" s="92"/>
      <c r="I66" s="94"/>
    </row>
    <row r="67" spans="1:9" ht="20.25" x14ac:dyDescent="0.3">
      <c r="A67" s="19" t="s">
        <v>18</v>
      </c>
      <c r="B67" s="54"/>
      <c r="C67" s="22"/>
      <c r="D67" s="100"/>
      <c r="E67" s="68"/>
      <c r="F67" s="59"/>
      <c r="G67" s="35"/>
      <c r="H67" s="92"/>
      <c r="I67" s="94"/>
    </row>
    <row r="68" spans="1:9" ht="20.25" x14ac:dyDescent="0.3">
      <c r="A68" s="34" t="s">
        <v>34</v>
      </c>
      <c r="B68" s="54">
        <v>380</v>
      </c>
      <c r="C68" s="22">
        <v>820</v>
      </c>
      <c r="D68" s="100"/>
      <c r="E68" s="68"/>
      <c r="F68" s="59"/>
      <c r="G68" s="35"/>
      <c r="H68" s="92"/>
      <c r="I68" s="94"/>
    </row>
    <row r="69" spans="1:9" ht="20.25" x14ac:dyDescent="0.3">
      <c r="A69" s="19" t="s">
        <v>18</v>
      </c>
      <c r="B69" s="54"/>
      <c r="C69" s="22"/>
      <c r="D69" s="100"/>
      <c r="E69" s="68"/>
      <c r="F69" s="59"/>
      <c r="G69" s="35"/>
      <c r="H69" s="92"/>
      <c r="I69" s="94"/>
    </row>
    <row r="70" spans="1:9" ht="40.5" x14ac:dyDescent="0.3">
      <c r="A70" s="19" t="s">
        <v>35</v>
      </c>
      <c r="B70" s="54">
        <v>400</v>
      </c>
      <c r="C70" s="22" t="s">
        <v>8</v>
      </c>
      <c r="D70" s="100"/>
      <c r="E70" s="68"/>
      <c r="F70" s="59"/>
      <c r="G70" s="35"/>
      <c r="H70" s="92"/>
      <c r="I70" s="94"/>
    </row>
    <row r="71" spans="1:9" ht="20.25" x14ac:dyDescent="0.3">
      <c r="A71" s="19" t="s">
        <v>9</v>
      </c>
      <c r="B71" s="132">
        <v>410</v>
      </c>
      <c r="C71" s="113" t="s">
        <v>8</v>
      </c>
      <c r="D71" s="108"/>
      <c r="E71" s="133"/>
      <c r="F71" s="59"/>
      <c r="G71" s="121"/>
      <c r="H71" s="92"/>
      <c r="I71" s="135"/>
    </row>
    <row r="72" spans="1:9" ht="20.25" x14ac:dyDescent="0.3">
      <c r="A72" s="19" t="s">
        <v>36</v>
      </c>
      <c r="B72" s="132"/>
      <c r="C72" s="113"/>
      <c r="D72" s="109"/>
      <c r="E72" s="133"/>
      <c r="F72" s="59"/>
      <c r="G72" s="121"/>
      <c r="H72" s="92"/>
      <c r="I72" s="135"/>
    </row>
    <row r="73" spans="1:9" ht="20.25" x14ac:dyDescent="0.3">
      <c r="A73" s="19" t="s">
        <v>37</v>
      </c>
      <c r="B73" s="54">
        <v>420</v>
      </c>
      <c r="C73" s="22" t="s">
        <v>8</v>
      </c>
      <c r="D73" s="100"/>
      <c r="E73" s="68"/>
      <c r="F73" s="59"/>
      <c r="G73" s="35"/>
      <c r="H73" s="92"/>
      <c r="I73" s="94"/>
    </row>
    <row r="74" spans="1:9" ht="40.5" x14ac:dyDescent="0.3">
      <c r="A74" s="19" t="s">
        <v>38</v>
      </c>
      <c r="B74" s="54">
        <v>430</v>
      </c>
      <c r="C74" s="22"/>
      <c r="D74" s="100"/>
      <c r="E74" s="68"/>
      <c r="F74" s="59"/>
      <c r="G74" s="35"/>
      <c r="H74" s="92"/>
      <c r="I74" s="94"/>
    </row>
    <row r="75" spans="1:9" ht="60.75" x14ac:dyDescent="0.3">
      <c r="A75" s="19" t="s">
        <v>39</v>
      </c>
      <c r="B75" s="54">
        <v>440</v>
      </c>
      <c r="C75" s="22"/>
      <c r="D75" s="100"/>
      <c r="E75" s="68"/>
      <c r="F75" s="59"/>
      <c r="G75" s="35"/>
      <c r="H75" s="92"/>
      <c r="I75" s="94"/>
    </row>
    <row r="76" spans="1:9" ht="40.5" x14ac:dyDescent="0.3">
      <c r="A76" s="34" t="s">
        <v>40</v>
      </c>
      <c r="B76" s="54">
        <v>500</v>
      </c>
      <c r="C76" s="22" t="s">
        <v>8</v>
      </c>
      <c r="D76" s="100">
        <f>D80-E80</f>
        <v>1310342.9000000004</v>
      </c>
      <c r="E76" s="68"/>
      <c r="F76" s="59"/>
      <c r="G76" s="35"/>
      <c r="H76" s="92"/>
      <c r="I76" s="94"/>
    </row>
    <row r="77" spans="1:9" ht="20.25" x14ac:dyDescent="0.3">
      <c r="A77" s="27" t="s">
        <v>9</v>
      </c>
      <c r="B77" s="132">
        <v>510</v>
      </c>
      <c r="C77" s="113" t="s">
        <v>8</v>
      </c>
      <c r="D77" s="108"/>
      <c r="E77" s="133"/>
      <c r="F77" s="59"/>
      <c r="G77" s="121"/>
      <c r="H77" s="92"/>
      <c r="I77" s="135"/>
    </row>
    <row r="78" spans="1:9" ht="20.25" x14ac:dyDescent="0.3">
      <c r="A78" s="19" t="s">
        <v>41</v>
      </c>
      <c r="B78" s="132"/>
      <c r="C78" s="113"/>
      <c r="D78" s="109"/>
      <c r="E78" s="133"/>
      <c r="F78" s="59"/>
      <c r="G78" s="121"/>
      <c r="H78" s="92"/>
      <c r="I78" s="135"/>
    </row>
    <row r="79" spans="1:9" ht="40.5" x14ac:dyDescent="0.3">
      <c r="A79" s="19" t="s">
        <v>42</v>
      </c>
      <c r="B79" s="54">
        <v>520</v>
      </c>
      <c r="C79" s="22" t="s">
        <v>8</v>
      </c>
      <c r="D79" s="100">
        <f>D76</f>
        <v>1310342.9000000004</v>
      </c>
      <c r="E79" s="68"/>
      <c r="F79" s="59"/>
      <c r="G79" s="35"/>
      <c r="H79" s="92"/>
      <c r="I79" s="94"/>
    </row>
    <row r="80" spans="1:9" ht="20.25" x14ac:dyDescent="0.3">
      <c r="A80" s="46" t="s">
        <v>51</v>
      </c>
      <c r="B80" s="47"/>
      <c r="C80" s="48"/>
      <c r="D80" s="44">
        <f>D38</f>
        <v>13200000</v>
      </c>
      <c r="E80" s="49">
        <f>E25</f>
        <v>11889657.1</v>
      </c>
      <c r="F80" s="45"/>
      <c r="G80" s="44">
        <f>D80-E80</f>
        <v>1310342.9000000004</v>
      </c>
      <c r="H80" s="92"/>
      <c r="I80" s="94"/>
    </row>
    <row r="81" spans="1:9" ht="20.25" x14ac:dyDescent="0.3">
      <c r="A81" s="38" t="s">
        <v>52</v>
      </c>
      <c r="B81" s="14"/>
      <c r="C81" s="14"/>
      <c r="D81" s="14"/>
      <c r="E81" s="37"/>
      <c r="F81" s="14"/>
      <c r="G81" s="14"/>
      <c r="H81" s="1"/>
      <c r="I81" s="1"/>
    </row>
    <row r="82" spans="1:9" ht="10.5" customHeight="1" x14ac:dyDescent="0.3">
      <c r="A82" s="36"/>
      <c r="B82" s="14"/>
      <c r="C82" s="14"/>
      <c r="D82" s="14"/>
      <c r="E82" s="14"/>
      <c r="F82" s="14"/>
      <c r="G82" s="14"/>
      <c r="H82" s="1"/>
      <c r="I82" s="1"/>
    </row>
    <row r="83" spans="1:9" ht="5.25" hidden="1" customHeight="1" x14ac:dyDescent="0.3">
      <c r="A83" s="36"/>
      <c r="B83" s="14"/>
      <c r="C83" s="14"/>
      <c r="D83" s="14"/>
      <c r="E83" s="14"/>
      <c r="F83" s="14"/>
      <c r="G83" s="14"/>
      <c r="H83" s="1"/>
      <c r="I83" s="1"/>
    </row>
    <row r="84" spans="1:9" ht="20.25" x14ac:dyDescent="0.3">
      <c r="A84" s="36" t="s">
        <v>43</v>
      </c>
      <c r="B84" s="14"/>
      <c r="C84" s="14"/>
      <c r="D84" s="14"/>
      <c r="E84" s="14"/>
      <c r="F84" s="14"/>
      <c r="G84" s="14"/>
      <c r="H84" s="1"/>
      <c r="I84" s="1"/>
    </row>
    <row r="85" spans="1:9" ht="20.25" x14ac:dyDescent="0.3">
      <c r="A85" s="36" t="s">
        <v>44</v>
      </c>
      <c r="B85" s="14"/>
      <c r="C85" s="14"/>
      <c r="D85" s="14"/>
      <c r="E85" s="14"/>
      <c r="F85" s="14"/>
      <c r="G85" s="14"/>
      <c r="H85" s="1"/>
      <c r="I85" s="1"/>
    </row>
    <row r="86" spans="1:9" ht="8.25" customHeight="1" x14ac:dyDescent="0.3">
      <c r="A86" s="36"/>
      <c r="B86" s="14"/>
      <c r="C86" s="14"/>
      <c r="D86" s="14"/>
      <c r="E86" s="14"/>
      <c r="F86" s="14"/>
      <c r="G86" s="14"/>
      <c r="H86" s="1"/>
      <c r="I86" s="1"/>
    </row>
    <row r="87" spans="1:9" ht="20.25" x14ac:dyDescent="0.3">
      <c r="A87" s="36" t="s">
        <v>45</v>
      </c>
      <c r="B87" s="14"/>
      <c r="C87" s="14"/>
      <c r="D87" s="14"/>
      <c r="E87" s="14"/>
      <c r="F87" s="14"/>
      <c r="G87" s="14"/>
      <c r="H87" s="1"/>
      <c r="I87" s="1"/>
    </row>
    <row r="88" spans="1:9" ht="20.25" x14ac:dyDescent="0.3">
      <c r="A88" s="36"/>
      <c r="B88" s="14"/>
      <c r="C88" s="14"/>
      <c r="D88" s="14"/>
      <c r="E88" s="14"/>
      <c r="F88" s="14"/>
      <c r="G88" s="14"/>
      <c r="H88" s="1"/>
      <c r="I88" s="1"/>
    </row>
    <row r="89" spans="1:9" ht="20.25" x14ac:dyDescent="0.3">
      <c r="A89" s="36"/>
      <c r="B89" s="14"/>
      <c r="C89" s="14"/>
      <c r="D89" s="14"/>
      <c r="E89" s="14"/>
      <c r="F89" s="14"/>
      <c r="G89" s="14"/>
      <c r="H89" s="1"/>
      <c r="I89" s="1"/>
    </row>
    <row r="90" spans="1:9" ht="18.75" x14ac:dyDescent="0.3">
      <c r="A90" s="8"/>
      <c r="B90" s="1"/>
      <c r="C90" s="1"/>
      <c r="D90" s="1"/>
      <c r="E90" s="1"/>
      <c r="F90" s="1"/>
      <c r="G90" s="1"/>
      <c r="H90" s="1"/>
      <c r="I90" s="1"/>
    </row>
    <row r="91" spans="1:9" ht="18.75" x14ac:dyDescent="0.3">
      <c r="A91" s="2"/>
      <c r="B91" s="2"/>
      <c r="C91" s="2"/>
      <c r="D91" s="2"/>
      <c r="E91" s="1"/>
      <c r="F91" s="1"/>
      <c r="G91" s="1"/>
      <c r="H91" s="1"/>
      <c r="I91" s="1"/>
    </row>
    <row r="92" spans="1:9" ht="18.75" x14ac:dyDescent="0.3">
      <c r="A92" s="2"/>
      <c r="B92" s="2"/>
      <c r="C92" s="2"/>
      <c r="D92" s="2"/>
      <c r="E92" s="1"/>
      <c r="F92" s="1"/>
      <c r="G92" s="1"/>
      <c r="H92" s="1"/>
      <c r="I92" s="1"/>
    </row>
    <row r="93" spans="1:9" ht="18.75" x14ac:dyDescent="0.3">
      <c r="A93" s="8"/>
      <c r="B93" s="1"/>
      <c r="C93" s="1"/>
      <c r="D93" s="1"/>
      <c r="E93" s="1"/>
      <c r="F93" s="1"/>
      <c r="G93" s="1"/>
      <c r="H93" s="1"/>
      <c r="I93" s="1"/>
    </row>
    <row r="94" spans="1:9" ht="23.25" x14ac:dyDescent="0.35">
      <c r="A94" s="10"/>
      <c r="B94" s="9"/>
      <c r="C94" s="9"/>
      <c r="D94" s="9"/>
      <c r="E94" s="9"/>
      <c r="F94" s="9"/>
      <c r="G94" s="9"/>
      <c r="H94" s="9"/>
      <c r="I94" s="9"/>
    </row>
    <row r="95" spans="1:9" ht="23.25" x14ac:dyDescent="0.35">
      <c r="A95" s="10"/>
      <c r="B95" s="9"/>
      <c r="C95" s="9"/>
      <c r="D95" s="9"/>
      <c r="E95" s="9"/>
      <c r="F95" s="9"/>
      <c r="G95" s="9"/>
      <c r="H95" s="9"/>
      <c r="I95" s="9"/>
    </row>
    <row r="96" spans="1:9" ht="23.25" x14ac:dyDescent="0.35">
      <c r="A96" s="10"/>
      <c r="B96" s="11"/>
      <c r="C96" s="11"/>
      <c r="D96" s="11"/>
      <c r="E96" s="11"/>
      <c r="F96" s="11"/>
      <c r="G96" s="11"/>
      <c r="H96" s="11"/>
      <c r="I96" s="11"/>
    </row>
    <row r="97" spans="1:9" ht="18.75" x14ac:dyDescent="0.3">
      <c r="A97" s="8"/>
      <c r="B97" s="2"/>
      <c r="C97" s="2"/>
      <c r="D97" s="2"/>
      <c r="E97" s="2"/>
      <c r="F97" s="2"/>
      <c r="G97" s="2"/>
      <c r="H97" s="2"/>
      <c r="I97" s="2"/>
    </row>
    <row r="98" spans="1:9" ht="18.75" x14ac:dyDescent="0.3">
      <c r="A98" s="8"/>
      <c r="B98" s="2"/>
      <c r="C98" s="2"/>
      <c r="D98" s="2"/>
      <c r="E98" s="2"/>
      <c r="F98" s="2"/>
      <c r="G98" s="2"/>
      <c r="H98" s="2"/>
      <c r="I98" s="2"/>
    </row>
    <row r="99" spans="1:9" ht="15.75" x14ac:dyDescent="0.25">
      <c r="A99" s="6"/>
    </row>
    <row r="100" spans="1:9" ht="15.75" x14ac:dyDescent="0.25">
      <c r="A100" s="6"/>
    </row>
    <row r="101" spans="1:9" ht="15.75" x14ac:dyDescent="0.25">
      <c r="A101" s="6"/>
    </row>
  </sheetData>
  <mergeCells count="72">
    <mergeCell ref="I77:I78"/>
    <mergeCell ref="I71:I72"/>
    <mergeCell ref="E1:I1"/>
    <mergeCell ref="E2:I2"/>
    <mergeCell ref="E3:I3"/>
    <mergeCell ref="E4:I4"/>
    <mergeCell ref="A5:I5"/>
    <mergeCell ref="E6:I6"/>
    <mergeCell ref="I59:I60"/>
    <mergeCell ref="A8:I8"/>
    <mergeCell ref="A10:I10"/>
    <mergeCell ref="A12:I12"/>
    <mergeCell ref="I22:I23"/>
    <mergeCell ref="I25:I26"/>
    <mergeCell ref="I27:I28"/>
    <mergeCell ref="I36:I37"/>
    <mergeCell ref="I39:I40"/>
    <mergeCell ref="H39:H40"/>
    <mergeCell ref="H22:H23"/>
    <mergeCell ref="E27:E28"/>
    <mergeCell ref="C39:C40"/>
    <mergeCell ref="G22:G23"/>
    <mergeCell ref="D22:D23"/>
    <mergeCell ref="G25:G26"/>
    <mergeCell ref="B27:B28"/>
    <mergeCell ref="C27:C28"/>
    <mergeCell ref="D27:D28"/>
    <mergeCell ref="G27:G28"/>
    <mergeCell ref="G36:G37"/>
    <mergeCell ref="B59:B60"/>
    <mergeCell ref="C59:C60"/>
    <mergeCell ref="D59:D60"/>
    <mergeCell ref="E59:E60"/>
    <mergeCell ref="B39:B40"/>
    <mergeCell ref="B77:B78"/>
    <mergeCell ref="C77:C78"/>
    <mergeCell ref="E77:E78"/>
    <mergeCell ref="B71:B72"/>
    <mergeCell ref="C71:C72"/>
    <mergeCell ref="E71:E72"/>
    <mergeCell ref="A36:A37"/>
    <mergeCell ref="B36:B37"/>
    <mergeCell ref="C36:C37"/>
    <mergeCell ref="D36:D37"/>
    <mergeCell ref="E36:E37"/>
    <mergeCell ref="G77:G78"/>
    <mergeCell ref="D77:D78"/>
    <mergeCell ref="E39:E40"/>
    <mergeCell ref="G71:G72"/>
    <mergeCell ref="D71:D72"/>
    <mergeCell ref="G59:G60"/>
    <mergeCell ref="G55:G56"/>
    <mergeCell ref="G39:G40"/>
    <mergeCell ref="D39:D40"/>
    <mergeCell ref="D45:D46"/>
    <mergeCell ref="D52:D53"/>
    <mergeCell ref="G52:G53"/>
    <mergeCell ref="E45:E46"/>
    <mergeCell ref="E52:E53"/>
    <mergeCell ref="G45:G46"/>
    <mergeCell ref="B22:B23"/>
    <mergeCell ref="C22:C23"/>
    <mergeCell ref="E22:E23"/>
    <mergeCell ref="E25:E26"/>
    <mergeCell ref="D25:D26"/>
    <mergeCell ref="B25:B26"/>
    <mergeCell ref="C25:C26"/>
    <mergeCell ref="A55:A56"/>
    <mergeCell ref="B55:B56"/>
    <mergeCell ref="C55:C56"/>
    <mergeCell ref="D55:D56"/>
    <mergeCell ref="E55:E56"/>
  </mergeCells>
  <pageMargins left="0.70866141732283472" right="0.70866141732283472" top="0.74803149606299213" bottom="0.74803149606299213" header="0.31496062992125984" footer="0.31496062992125984"/>
  <pageSetup paperSize="9" scale="3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Наталия И. Сударикова</dc:creator>
  <cp:lastModifiedBy>Windows</cp:lastModifiedBy>
  <cp:lastPrinted>2025-01-28T07:52:34Z</cp:lastPrinted>
  <dcterms:created xsi:type="dcterms:W3CDTF">2023-10-26T10:47:56Z</dcterms:created>
  <dcterms:modified xsi:type="dcterms:W3CDTF">2025-01-28T07:52:54Z</dcterms:modified>
</cp:coreProperties>
</file>